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B10" i="4" s="1"/>
  <c r="L6" i="5"/>
  <c r="K6" i="5"/>
  <c r="P8" i="4" s="1"/>
  <c r="J6" i="5"/>
  <c r="I6" i="5"/>
  <c r="B8" i="4" s="1"/>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AL8" i="4"/>
  <c r="W8" i="4"/>
  <c r="I8" i="4"/>
  <c r="C10" i="5" l="1"/>
  <c r="D10" i="5"/>
  <c r="E10" i="5"/>
  <c r="B10" i="5"/>
</calcChain>
</file>

<file path=xl/sharedStrings.xml><?xml version="1.0" encoding="utf-8"?>
<sst xmlns="http://schemas.openxmlformats.org/spreadsheetml/2006/main" count="226" uniqueCount="111">
  <si>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</si>
  <si>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</si>
  <si>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</si>
  <si>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</si>
  <si>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</si>
  <si>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</si>
  <si>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</si>
  <si>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</si>
  <si>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</si>
  <si>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</si>
  <si>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</si>
  <si>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</si>
  <si>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</si>
  <si>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</si>
  <si>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</si>
  <si>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</si>
  <si>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</si>
  <si>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</si>
  <si>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</si>
  <si>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</si>
  <si>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</si>
  <si>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</si>
  <si>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</si>
  <si>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</si>
  <si>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</si>
  <si>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</si>
  <si>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</si>
  <si>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</si>
  <si>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</si>
  <si>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</si>
  <si>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</si>
  <si>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</si>
  <si>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</si>
  <si>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</si>
  <si>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</si>
  <si>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</si>
  <si>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</si>
  <si>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</si>
  <si>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</si>
  <si>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</si>
  <si>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</si>
  <si>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</si>
  <si>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</si>
  <si>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</si>
  <si>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</si>
  <si>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</si>
  <si>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</si>
  <si>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</si>
  <si>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</si>
  <si>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</si>
  <si>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</si>
  <si>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</si>
  <si>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</si>
  <si>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</si>
  <si>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</si>
  <si>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</si>
  <si>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</si>
  <si>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</si>
  <si>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</si>
  <si>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</si>
  <si>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</si>
  <si>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</si>
  <si>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</si>
  <si>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</si>
  <si>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</si>
  <si>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</si>
  <si>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</si>
  <si>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</si>
  <si>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</si>
  <si>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</si>
  <si>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</si>
  <si>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</si>
  <si>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</si>
  <si>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</si>
  <si>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</si>
  <si>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</si>
  <si>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</si>
  <si>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</si>
  <si>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</si>
  <si>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</si>
  <si>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</si>
  <si>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</si>
  <si>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</si>
  <si>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</si>
  <si>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</si>
  <si>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</si>
  <si>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</si>
  <si>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</si>
  <si>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</si>
  <si>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</si>
  <si>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</si>
  <si>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</si>
  <si>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</si>
  <si>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</si>
  <si>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</si>
  <si>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</si>
  <si>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八郎潟町</t>
  </si>
  <si>
    <t>法非適用</t>
  </si>
  <si>
    <t>下水道事業</t>
  </si>
  <si>
    <t>公共下水道</t>
  </si>
  <si>
    <t>Cd2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</si>
  <si>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</si>
  <si>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</si>
  <si>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</si>
  <si>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</si>
  <si>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</si>
  <si>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</si>
  <si>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</si>
  <si>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老朽化について、下水道管の耐用年数を５０年とすると平成４５年頃から更新時期を迎える。長寿命化を図るため、国、県からの情報や周辺市町村との広域連携などで社会資本である下水道を維持していかなければならない。目視できる汚水蓋、マンホールポンプの点検をして、経営状況を踏まえて老朽化を克服していかなければならない。</t>
    <rPh sb="1" eb="4">
      <t>ロウキュウカ</t>
    </rPh>
    <rPh sb="9" eb="12">
      <t>ゲスイドウ</t>
    </rPh>
    <rPh sb="12" eb="13">
      <t>カン</t>
    </rPh>
    <rPh sb="14" eb="16">
      <t>タイヨウ</t>
    </rPh>
    <rPh sb="16" eb="18">
      <t>ネンスウ</t>
    </rPh>
    <rPh sb="21" eb="22">
      <t>ネン</t>
    </rPh>
    <rPh sb="26" eb="28">
      <t>ヘイセイ</t>
    </rPh>
    <rPh sb="30" eb="31">
      <t>ネン</t>
    </rPh>
    <rPh sb="31" eb="32">
      <t>コロ</t>
    </rPh>
    <rPh sb="34" eb="36">
      <t>コウシン</t>
    </rPh>
    <rPh sb="36" eb="38">
      <t>ジキ</t>
    </rPh>
    <rPh sb="39" eb="40">
      <t>ムカ</t>
    </rPh>
    <rPh sb="43" eb="44">
      <t>チョウ</t>
    </rPh>
    <rPh sb="44" eb="46">
      <t>ジュミョウ</t>
    </rPh>
    <rPh sb="46" eb="47">
      <t>カ</t>
    </rPh>
    <rPh sb="48" eb="49">
      <t>ハカ</t>
    </rPh>
    <rPh sb="53" eb="54">
      <t>クニ</t>
    </rPh>
    <rPh sb="55" eb="56">
      <t>ケン</t>
    </rPh>
    <rPh sb="59" eb="61">
      <t>ジョウホウ</t>
    </rPh>
    <rPh sb="62" eb="64">
      <t>シュウヘン</t>
    </rPh>
    <rPh sb="64" eb="67">
      <t>シチョウソン</t>
    </rPh>
    <rPh sb="69" eb="71">
      <t>コウイキ</t>
    </rPh>
    <rPh sb="71" eb="73">
      <t>レンケイ</t>
    </rPh>
    <rPh sb="76" eb="78">
      <t>シャカイ</t>
    </rPh>
    <rPh sb="78" eb="80">
      <t>シホン</t>
    </rPh>
    <rPh sb="83" eb="86">
      <t>ゲスイドウ</t>
    </rPh>
    <rPh sb="87" eb="89">
      <t>イジ</t>
    </rPh>
    <rPh sb="102" eb="104">
      <t>モクシ</t>
    </rPh>
    <rPh sb="107" eb="109">
      <t>オスイ</t>
    </rPh>
    <rPh sb="109" eb="110">
      <t>フタ</t>
    </rPh>
    <rPh sb="120" eb="122">
      <t>テンケン</t>
    </rPh>
    <rPh sb="126" eb="128">
      <t>ケイエイ</t>
    </rPh>
    <rPh sb="128" eb="130">
      <t>ジョウキョウ</t>
    </rPh>
    <rPh sb="131" eb="132">
      <t>フ</t>
    </rPh>
    <rPh sb="135" eb="138">
      <t>ロウキュウカ</t>
    </rPh>
    <rPh sb="139" eb="141">
      <t>コクフク</t>
    </rPh>
    <phoneticPr fontId="4"/>
  </si>
  <si>
    <t>　収益的収支比率は約５０％と低水準である。使用料金について、近隣自治体の料金水準と同等で経営しなければならない。今後も、引き続き国県の補助を受けながら住民の理解と協力をお願いし、経営改善の取り組みを一層強化していかなければならない。</t>
    <rPh sb="1" eb="4">
      <t>シュウエキテキ</t>
    </rPh>
    <rPh sb="4" eb="6">
      <t>シュウシ</t>
    </rPh>
    <rPh sb="6" eb="8">
      <t>ヒリツ</t>
    </rPh>
    <rPh sb="9" eb="10">
      <t>ヤク</t>
    </rPh>
    <rPh sb="14" eb="17">
      <t>テイスイジュン</t>
    </rPh>
    <rPh sb="21" eb="23">
      <t>シヨウ</t>
    </rPh>
    <rPh sb="23" eb="25">
      <t>リョウキン</t>
    </rPh>
    <rPh sb="30" eb="32">
      <t>キンリン</t>
    </rPh>
    <rPh sb="32" eb="35">
      <t>ジチタイ</t>
    </rPh>
    <rPh sb="36" eb="38">
      <t>リョウキン</t>
    </rPh>
    <rPh sb="38" eb="40">
      <t>スイジュン</t>
    </rPh>
    <rPh sb="41" eb="43">
      <t>ドウトウ</t>
    </rPh>
    <rPh sb="44" eb="46">
      <t>ケイエイ</t>
    </rPh>
    <rPh sb="56" eb="58">
      <t>コンゴ</t>
    </rPh>
    <rPh sb="60" eb="61">
      <t>ヒ</t>
    </rPh>
    <rPh sb="62" eb="63">
      <t>ツヅ</t>
    </rPh>
    <rPh sb="64" eb="65">
      <t>クニ</t>
    </rPh>
    <rPh sb="65" eb="66">
      <t>ケン</t>
    </rPh>
    <rPh sb="67" eb="69">
      <t>ホジョ</t>
    </rPh>
    <rPh sb="70" eb="71">
      <t>ウ</t>
    </rPh>
    <rPh sb="75" eb="77">
      <t>ジュウミン</t>
    </rPh>
    <rPh sb="78" eb="80">
      <t>リカイ</t>
    </rPh>
    <rPh sb="81" eb="83">
      <t>キョウリョク</t>
    </rPh>
    <rPh sb="85" eb="86">
      <t>ネガ</t>
    </rPh>
    <rPh sb="89" eb="91">
      <t>ケイエイ</t>
    </rPh>
    <rPh sb="91" eb="93">
      <t>カイゼン</t>
    </rPh>
    <rPh sb="94" eb="95">
      <t>ト</t>
    </rPh>
    <rPh sb="96" eb="97">
      <t>ク</t>
    </rPh>
    <rPh sb="99" eb="101">
      <t>イッソウ</t>
    </rPh>
    <rPh sb="101" eb="103">
      <t>キョウカ</t>
    </rPh>
    <phoneticPr fontId="4"/>
  </si>
  <si>
    <t>　平成２７年度時点で、町で計画している新たな事業の予定はない。今後は更なる経営改善を進めるため、料金収入や一般会計からの繰入金等、総収益の増加に努めなければならない。汚水処理に係る費用は、管渠の更新に合わせて不明水をなくすることも抑えることのひとつである。接続率の向上は欠かせないものであるが、新たな管渠を整備することが、費用対効果で疑問とする地域が課題としてある。
　下水道を維持していくために、経営改善を進め、慎重な経営を続けていくものである。</t>
    <rPh sb="1" eb="3">
      <t>ヘイセイ</t>
    </rPh>
    <rPh sb="5" eb="7">
      <t>ネンド</t>
    </rPh>
    <rPh sb="7" eb="9">
      <t>ジテン</t>
    </rPh>
    <rPh sb="11" eb="12">
      <t>マチ</t>
    </rPh>
    <rPh sb="13" eb="15">
      <t>ケイカク</t>
    </rPh>
    <rPh sb="19" eb="20">
      <t>アラ</t>
    </rPh>
    <rPh sb="22" eb="24">
      <t>ジギョウ</t>
    </rPh>
    <rPh sb="25" eb="27">
      <t>ヨテイ</t>
    </rPh>
    <rPh sb="31" eb="33">
      <t>コンゴ</t>
    </rPh>
    <rPh sb="34" eb="35">
      <t>サラ</t>
    </rPh>
    <rPh sb="37" eb="39">
      <t>ケイエイ</t>
    </rPh>
    <rPh sb="39" eb="41">
      <t>カイゼン</t>
    </rPh>
    <rPh sb="42" eb="43">
      <t>スス</t>
    </rPh>
    <rPh sb="48" eb="50">
      <t>リョウキン</t>
    </rPh>
    <rPh sb="50" eb="52">
      <t>シュウニュウ</t>
    </rPh>
    <rPh sb="53" eb="55">
      <t>イッパン</t>
    </rPh>
    <rPh sb="55" eb="57">
      <t>カイケイ</t>
    </rPh>
    <rPh sb="60" eb="62">
      <t>クリイレ</t>
    </rPh>
    <rPh sb="62" eb="63">
      <t>キン</t>
    </rPh>
    <rPh sb="63" eb="64">
      <t>トウ</t>
    </rPh>
    <rPh sb="65" eb="68">
      <t>ソウシュウエキ</t>
    </rPh>
    <rPh sb="69" eb="71">
      <t>ゾウカ</t>
    </rPh>
    <rPh sb="72" eb="73">
      <t>ツト</t>
    </rPh>
    <rPh sb="83" eb="85">
      <t>オスイ</t>
    </rPh>
    <rPh sb="85" eb="87">
      <t>ショリ</t>
    </rPh>
    <rPh sb="88" eb="89">
      <t>カカ</t>
    </rPh>
    <rPh sb="90" eb="92">
      <t>ヒヨウ</t>
    </rPh>
    <rPh sb="94" eb="96">
      <t>カンキョ</t>
    </rPh>
    <rPh sb="97" eb="99">
      <t>コウシン</t>
    </rPh>
    <rPh sb="100" eb="101">
      <t>ア</t>
    </rPh>
    <rPh sb="104" eb="106">
      <t>フメイ</t>
    </rPh>
    <rPh sb="106" eb="107">
      <t>スイ</t>
    </rPh>
    <rPh sb="115" eb="116">
      <t>オサ</t>
    </rPh>
    <rPh sb="128" eb="130">
      <t>セツゾク</t>
    </rPh>
    <rPh sb="130" eb="131">
      <t>リツ</t>
    </rPh>
    <rPh sb="132" eb="134">
      <t>コウジョウ</t>
    </rPh>
    <rPh sb="135" eb="136">
      <t>カ</t>
    </rPh>
    <rPh sb="147" eb="148">
      <t>アラ</t>
    </rPh>
    <rPh sb="150" eb="152">
      <t>カンキョ</t>
    </rPh>
    <rPh sb="153" eb="155">
      <t>セイビ</t>
    </rPh>
    <rPh sb="161" eb="163">
      <t>ヒヨウ</t>
    </rPh>
    <rPh sb="163" eb="164">
      <t>タイ</t>
    </rPh>
    <rPh sb="164" eb="166">
      <t>コウカ</t>
    </rPh>
    <rPh sb="167" eb="169">
      <t>ギモン</t>
    </rPh>
    <rPh sb="172" eb="174">
      <t>チイキ</t>
    </rPh>
    <rPh sb="175" eb="177">
      <t>カダイ</t>
    </rPh>
    <rPh sb="185" eb="188">
      <t>ゲスイドウ</t>
    </rPh>
    <rPh sb="189" eb="191">
      <t>イジ</t>
    </rPh>
    <rPh sb="199" eb="201">
      <t>ケイエイ</t>
    </rPh>
    <rPh sb="201" eb="203">
      <t>カイゼン</t>
    </rPh>
    <rPh sb="204" eb="205">
      <t>スス</t>
    </rPh>
    <rPh sb="207" eb="209">
      <t>シンチョウ</t>
    </rPh>
    <rPh sb="210" eb="212">
      <t>ケイエイ</t>
    </rPh>
    <rPh sb="213" eb="214">
      <t>ツヅ</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</si>
</sst>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2101376"/>
        <c:axId val="102103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0.09</c:v>
                </c:pt>
                <c:pt idx="1">
                  <c:v>7.0000000000000007E-2</c:v>
                </c:pt>
                <c:pt idx="2">
                  <c:v>0.14000000000000001</c:v>
                </c:pt>
                <c:pt idx="3">
                  <c:v>0.03</c:v>
                </c:pt>
                <c:pt idx="4">
                  <c:v>0.15</c:v>
                </c:pt>
              </c:numCache>
            </c:numRef>
          </c:val>
          <c:smooth val="0"/>
        </c:ser>
        <c:dLbls>
          <c:showLegendKey val="0"/>
          <c:showVal val="0"/>
          <c:showCatName val="0"/>
          <c:showSerName val="0"/>
          <c:showPercent val="0"/>
          <c:showBubbleSize val="0"/>
        </c:dLbls>
        <c:marker val="1"/>
        <c:smooth val="0"/>
        <c:axId val="102101376"/>
        <c:axId val="102103296"/>
      </c:lineChart>
      <c:dateAx>
        <c:axId val="102101376"/>
        <c:scaling>
          <c:orientation val="minMax"/>
        </c:scaling>
        <c:delete val="1"/>
        <c:axPos val="b"/>
        <c:numFmt formatCode="ge" sourceLinked="1"/>
        <c:majorTickMark val="none"/>
        <c:minorTickMark val="none"/>
        <c:tickLblPos val="none"/>
        <c:crossAx val="102103296"/>
        <c:crosses val="autoZero"/>
        <c:auto val="1"/>
        <c:lblOffset val="100"/>
        <c:baseTimeUnit val="years"/>
      </c:dateAx>
      <c:valAx>
        <c:axId val="102103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101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8018304"/>
        <c:axId val="108032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50.74</c:v>
                </c:pt>
                <c:pt idx="1">
                  <c:v>49.29</c:v>
                </c:pt>
                <c:pt idx="2">
                  <c:v>50.32</c:v>
                </c:pt>
                <c:pt idx="3">
                  <c:v>49.89</c:v>
                </c:pt>
                <c:pt idx="4">
                  <c:v>49.39</c:v>
                </c:pt>
              </c:numCache>
            </c:numRef>
          </c:val>
          <c:smooth val="0"/>
        </c:ser>
        <c:dLbls>
          <c:showLegendKey val="0"/>
          <c:showVal val="0"/>
          <c:showCatName val="0"/>
          <c:showSerName val="0"/>
          <c:showPercent val="0"/>
          <c:showBubbleSize val="0"/>
        </c:dLbls>
        <c:marker val="1"/>
        <c:smooth val="0"/>
        <c:axId val="108018304"/>
        <c:axId val="108032768"/>
      </c:lineChart>
      <c:dateAx>
        <c:axId val="108018304"/>
        <c:scaling>
          <c:orientation val="minMax"/>
        </c:scaling>
        <c:delete val="1"/>
        <c:axPos val="b"/>
        <c:numFmt formatCode="ge" sourceLinked="1"/>
        <c:majorTickMark val="none"/>
        <c:minorTickMark val="none"/>
        <c:tickLblPos val="none"/>
        <c:crossAx val="108032768"/>
        <c:crosses val="autoZero"/>
        <c:auto val="1"/>
        <c:lblOffset val="100"/>
        <c:baseTimeUnit val="years"/>
      </c:dateAx>
      <c:valAx>
        <c:axId val="108032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018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81.55</c:v>
                </c:pt>
                <c:pt idx="1">
                  <c:v>82.19</c:v>
                </c:pt>
                <c:pt idx="2">
                  <c:v>87.75</c:v>
                </c:pt>
                <c:pt idx="3">
                  <c:v>90.53</c:v>
                </c:pt>
                <c:pt idx="4">
                  <c:v>90.78</c:v>
                </c:pt>
              </c:numCache>
            </c:numRef>
          </c:val>
        </c:ser>
        <c:dLbls>
          <c:showLegendKey val="0"/>
          <c:showVal val="0"/>
          <c:showCatName val="0"/>
          <c:showSerName val="0"/>
          <c:showPercent val="0"/>
          <c:showBubbleSize val="0"/>
        </c:dLbls>
        <c:gapWidth val="150"/>
        <c:axId val="108065536"/>
        <c:axId val="108067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85.1</c:v>
                </c:pt>
                <c:pt idx="1">
                  <c:v>84.31</c:v>
                </c:pt>
                <c:pt idx="2">
                  <c:v>84.57</c:v>
                </c:pt>
                <c:pt idx="3">
                  <c:v>84.73</c:v>
                </c:pt>
                <c:pt idx="4">
                  <c:v>83.96</c:v>
                </c:pt>
              </c:numCache>
            </c:numRef>
          </c:val>
          <c:smooth val="0"/>
        </c:ser>
        <c:dLbls>
          <c:showLegendKey val="0"/>
          <c:showVal val="0"/>
          <c:showCatName val="0"/>
          <c:showSerName val="0"/>
          <c:showPercent val="0"/>
          <c:showBubbleSize val="0"/>
        </c:dLbls>
        <c:marker val="1"/>
        <c:smooth val="0"/>
        <c:axId val="108065536"/>
        <c:axId val="108067456"/>
      </c:lineChart>
      <c:dateAx>
        <c:axId val="108065536"/>
        <c:scaling>
          <c:orientation val="minMax"/>
        </c:scaling>
        <c:delete val="1"/>
        <c:axPos val="b"/>
        <c:numFmt formatCode="ge" sourceLinked="1"/>
        <c:majorTickMark val="none"/>
        <c:minorTickMark val="none"/>
        <c:tickLblPos val="none"/>
        <c:crossAx val="108067456"/>
        <c:crosses val="autoZero"/>
        <c:auto val="1"/>
        <c:lblOffset val="100"/>
        <c:baseTimeUnit val="years"/>
      </c:dateAx>
      <c:valAx>
        <c:axId val="108067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065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51.19</c:v>
                </c:pt>
                <c:pt idx="1">
                  <c:v>33.119999999999997</c:v>
                </c:pt>
                <c:pt idx="2">
                  <c:v>44.57</c:v>
                </c:pt>
                <c:pt idx="3">
                  <c:v>56.73</c:v>
                </c:pt>
                <c:pt idx="4">
                  <c:v>53.5</c:v>
                </c:pt>
              </c:numCache>
            </c:numRef>
          </c:val>
        </c:ser>
        <c:dLbls>
          <c:showLegendKey val="0"/>
          <c:showVal val="0"/>
          <c:showCatName val="0"/>
          <c:showSerName val="0"/>
          <c:showPercent val="0"/>
          <c:showBubbleSize val="0"/>
        </c:dLbls>
        <c:gapWidth val="150"/>
        <c:axId val="102220544"/>
        <c:axId val="102222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2220544"/>
        <c:axId val="102222464"/>
      </c:lineChart>
      <c:dateAx>
        <c:axId val="102220544"/>
        <c:scaling>
          <c:orientation val="minMax"/>
        </c:scaling>
        <c:delete val="1"/>
        <c:axPos val="b"/>
        <c:numFmt formatCode="ge" sourceLinked="1"/>
        <c:majorTickMark val="none"/>
        <c:minorTickMark val="none"/>
        <c:tickLblPos val="none"/>
        <c:crossAx val="102222464"/>
        <c:crosses val="autoZero"/>
        <c:auto val="1"/>
        <c:lblOffset val="100"/>
        <c:baseTimeUnit val="years"/>
      </c:dateAx>
      <c:valAx>
        <c:axId val="102222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220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2453632"/>
        <c:axId val="102455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2453632"/>
        <c:axId val="102455552"/>
      </c:lineChart>
      <c:dateAx>
        <c:axId val="102453632"/>
        <c:scaling>
          <c:orientation val="minMax"/>
        </c:scaling>
        <c:delete val="1"/>
        <c:axPos val="b"/>
        <c:numFmt formatCode="ge" sourceLinked="1"/>
        <c:majorTickMark val="none"/>
        <c:minorTickMark val="none"/>
        <c:tickLblPos val="none"/>
        <c:crossAx val="102455552"/>
        <c:crosses val="autoZero"/>
        <c:auto val="1"/>
        <c:lblOffset val="100"/>
        <c:baseTimeUnit val="years"/>
      </c:dateAx>
      <c:valAx>
        <c:axId val="102455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453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2486016"/>
        <c:axId val="102487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2486016"/>
        <c:axId val="102487936"/>
      </c:lineChart>
      <c:dateAx>
        <c:axId val="102486016"/>
        <c:scaling>
          <c:orientation val="minMax"/>
        </c:scaling>
        <c:delete val="1"/>
        <c:axPos val="b"/>
        <c:numFmt formatCode="ge" sourceLinked="1"/>
        <c:majorTickMark val="none"/>
        <c:minorTickMark val="none"/>
        <c:tickLblPos val="none"/>
        <c:crossAx val="102487936"/>
        <c:crosses val="autoZero"/>
        <c:auto val="1"/>
        <c:lblOffset val="100"/>
        <c:baseTimeUnit val="years"/>
      </c:dateAx>
      <c:valAx>
        <c:axId val="102487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486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2516608"/>
        <c:axId val="102526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2516608"/>
        <c:axId val="102526976"/>
      </c:lineChart>
      <c:dateAx>
        <c:axId val="102516608"/>
        <c:scaling>
          <c:orientation val="minMax"/>
        </c:scaling>
        <c:delete val="1"/>
        <c:axPos val="b"/>
        <c:numFmt formatCode="ge" sourceLinked="1"/>
        <c:majorTickMark val="none"/>
        <c:minorTickMark val="none"/>
        <c:tickLblPos val="none"/>
        <c:crossAx val="102526976"/>
        <c:crosses val="autoZero"/>
        <c:auto val="1"/>
        <c:lblOffset val="100"/>
        <c:baseTimeUnit val="years"/>
      </c:dateAx>
      <c:valAx>
        <c:axId val="102526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516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2560896"/>
        <c:axId val="102562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2560896"/>
        <c:axId val="102562816"/>
      </c:lineChart>
      <c:dateAx>
        <c:axId val="102560896"/>
        <c:scaling>
          <c:orientation val="minMax"/>
        </c:scaling>
        <c:delete val="1"/>
        <c:axPos val="b"/>
        <c:numFmt formatCode="ge" sourceLinked="1"/>
        <c:majorTickMark val="none"/>
        <c:minorTickMark val="none"/>
        <c:tickLblPos val="none"/>
        <c:crossAx val="102562816"/>
        <c:crosses val="autoZero"/>
        <c:auto val="1"/>
        <c:lblOffset val="100"/>
        <c:baseTimeUnit val="years"/>
      </c:dateAx>
      <c:valAx>
        <c:axId val="102562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560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2743.11</c:v>
                </c:pt>
                <c:pt idx="1">
                  <c:v>2756.23</c:v>
                </c:pt>
                <c:pt idx="2">
                  <c:v>2510.2600000000002</c:v>
                </c:pt>
                <c:pt idx="3">
                  <c:v>2283.39</c:v>
                </c:pt>
                <c:pt idx="4">
                  <c:v>658.29</c:v>
                </c:pt>
              </c:numCache>
            </c:numRef>
          </c:val>
        </c:ser>
        <c:dLbls>
          <c:showLegendKey val="0"/>
          <c:showVal val="0"/>
          <c:showCatName val="0"/>
          <c:showSerName val="0"/>
          <c:showPercent val="0"/>
          <c:showBubbleSize val="0"/>
        </c:dLbls>
        <c:gapWidth val="150"/>
        <c:axId val="107901696"/>
        <c:axId val="107903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1365.62</c:v>
                </c:pt>
                <c:pt idx="1">
                  <c:v>1309.43</c:v>
                </c:pt>
                <c:pt idx="2">
                  <c:v>1306.92</c:v>
                </c:pt>
                <c:pt idx="3">
                  <c:v>1203.71</c:v>
                </c:pt>
                <c:pt idx="4">
                  <c:v>1162.3599999999999</c:v>
                </c:pt>
              </c:numCache>
            </c:numRef>
          </c:val>
          <c:smooth val="0"/>
        </c:ser>
        <c:dLbls>
          <c:showLegendKey val="0"/>
          <c:showVal val="0"/>
          <c:showCatName val="0"/>
          <c:showSerName val="0"/>
          <c:showPercent val="0"/>
          <c:showBubbleSize val="0"/>
        </c:dLbls>
        <c:marker val="1"/>
        <c:smooth val="0"/>
        <c:axId val="107901696"/>
        <c:axId val="107903616"/>
      </c:lineChart>
      <c:dateAx>
        <c:axId val="107901696"/>
        <c:scaling>
          <c:orientation val="minMax"/>
        </c:scaling>
        <c:delete val="1"/>
        <c:axPos val="b"/>
        <c:numFmt formatCode="ge" sourceLinked="1"/>
        <c:majorTickMark val="none"/>
        <c:minorTickMark val="none"/>
        <c:tickLblPos val="none"/>
        <c:crossAx val="107903616"/>
        <c:crosses val="autoZero"/>
        <c:auto val="1"/>
        <c:lblOffset val="100"/>
        <c:baseTimeUnit val="years"/>
      </c:dateAx>
      <c:valAx>
        <c:axId val="107903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901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48.31</c:v>
                </c:pt>
                <c:pt idx="1">
                  <c:v>48.47</c:v>
                </c:pt>
                <c:pt idx="2">
                  <c:v>55.79</c:v>
                </c:pt>
                <c:pt idx="3">
                  <c:v>55.23</c:v>
                </c:pt>
                <c:pt idx="4">
                  <c:v>56.41</c:v>
                </c:pt>
              </c:numCache>
            </c:numRef>
          </c:val>
        </c:ser>
        <c:dLbls>
          <c:showLegendKey val="0"/>
          <c:showVal val="0"/>
          <c:showCatName val="0"/>
          <c:showSerName val="0"/>
          <c:showPercent val="0"/>
          <c:showBubbleSize val="0"/>
        </c:dLbls>
        <c:gapWidth val="150"/>
        <c:axId val="107950464"/>
        <c:axId val="107952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65.98</c:v>
                </c:pt>
                <c:pt idx="1">
                  <c:v>67.59</c:v>
                </c:pt>
                <c:pt idx="2">
                  <c:v>68.510000000000005</c:v>
                </c:pt>
                <c:pt idx="3">
                  <c:v>69.739999999999995</c:v>
                </c:pt>
                <c:pt idx="4">
                  <c:v>68.209999999999994</c:v>
                </c:pt>
              </c:numCache>
            </c:numRef>
          </c:val>
          <c:smooth val="0"/>
        </c:ser>
        <c:dLbls>
          <c:showLegendKey val="0"/>
          <c:showVal val="0"/>
          <c:showCatName val="0"/>
          <c:showSerName val="0"/>
          <c:showPercent val="0"/>
          <c:showBubbleSize val="0"/>
        </c:dLbls>
        <c:marker val="1"/>
        <c:smooth val="0"/>
        <c:axId val="107950464"/>
        <c:axId val="107952384"/>
      </c:lineChart>
      <c:dateAx>
        <c:axId val="107950464"/>
        <c:scaling>
          <c:orientation val="minMax"/>
        </c:scaling>
        <c:delete val="1"/>
        <c:axPos val="b"/>
        <c:numFmt formatCode="ge" sourceLinked="1"/>
        <c:majorTickMark val="none"/>
        <c:minorTickMark val="none"/>
        <c:tickLblPos val="none"/>
        <c:crossAx val="107952384"/>
        <c:crosses val="autoZero"/>
        <c:auto val="1"/>
        <c:lblOffset val="100"/>
        <c:baseTimeUnit val="years"/>
      </c:dateAx>
      <c:valAx>
        <c:axId val="107952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950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325.13</c:v>
                </c:pt>
                <c:pt idx="1">
                  <c:v>321.75</c:v>
                </c:pt>
                <c:pt idx="2">
                  <c:v>280.33</c:v>
                </c:pt>
                <c:pt idx="3">
                  <c:v>290.89</c:v>
                </c:pt>
                <c:pt idx="4">
                  <c:v>286.2</c:v>
                </c:pt>
              </c:numCache>
            </c:numRef>
          </c:val>
        </c:ser>
        <c:dLbls>
          <c:showLegendKey val="0"/>
          <c:showVal val="0"/>
          <c:showCatName val="0"/>
          <c:showSerName val="0"/>
          <c:showPercent val="0"/>
          <c:showBubbleSize val="0"/>
        </c:dLbls>
        <c:gapWidth val="150"/>
        <c:axId val="107965824"/>
        <c:axId val="107992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258.83</c:v>
                </c:pt>
                <c:pt idx="1">
                  <c:v>251.88</c:v>
                </c:pt>
                <c:pt idx="2">
                  <c:v>247.43</c:v>
                </c:pt>
                <c:pt idx="3">
                  <c:v>248.89</c:v>
                </c:pt>
                <c:pt idx="4">
                  <c:v>250.84</c:v>
                </c:pt>
              </c:numCache>
            </c:numRef>
          </c:val>
          <c:smooth val="0"/>
        </c:ser>
        <c:dLbls>
          <c:showLegendKey val="0"/>
          <c:showVal val="0"/>
          <c:showCatName val="0"/>
          <c:showSerName val="0"/>
          <c:showPercent val="0"/>
          <c:showBubbleSize val="0"/>
        </c:dLbls>
        <c:marker val="1"/>
        <c:smooth val="0"/>
        <c:axId val="107965824"/>
        <c:axId val="107992576"/>
      </c:lineChart>
      <c:dateAx>
        <c:axId val="107965824"/>
        <c:scaling>
          <c:orientation val="minMax"/>
        </c:scaling>
        <c:delete val="1"/>
        <c:axPos val="b"/>
        <c:numFmt formatCode="ge" sourceLinked="1"/>
        <c:majorTickMark val="none"/>
        <c:minorTickMark val="none"/>
        <c:tickLblPos val="none"/>
        <c:crossAx val="107992576"/>
        <c:crosses val="autoZero"/>
        <c:auto val="1"/>
        <c:lblOffset val="100"/>
        <c:baseTimeUnit val="years"/>
      </c:dateAx>
      <c:valAx>
        <c:axId val="107992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965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【763.62】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【139.70】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【98.53】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H1" zoomScaleNormal="100" workbookViewId="0">
      <selection activeCell="BY7" sqref="BY7"/>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八郎潟町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公共下水道</v>
      </c>
      <c r="Q8" s="46"/>
      <c r="R8" s="46"/>
      <c r="S8" s="46"/>
      <c r="T8" s="46"/>
      <c r="U8" s="46"/>
      <c r="V8" s="46"/>
      <c r="W8" s="46" t="str">
        <f>データ!L6</f>
        <v>Cd2</v>
      </c>
      <c r="X8" s="46"/>
      <c r="Y8" s="46"/>
      <c r="Z8" s="46"/>
      <c r="AA8" s="46"/>
      <c r="AB8" s="46"/>
      <c r="AC8" s="46"/>
      <c r="AD8" s="3"/>
      <c r="AE8" s="3"/>
      <c r="AF8" s="3"/>
      <c r="AG8" s="3"/>
      <c r="AH8" s="3"/>
      <c r="AI8" s="3"/>
      <c r="AJ8" s="3"/>
      <c r="AK8" s="3"/>
      <c r="AL8" s="47">
        <f>データ!R6</f>
        <v>6203</v>
      </c>
      <c r="AM8" s="47"/>
      <c r="AN8" s="47"/>
      <c r="AO8" s="47"/>
      <c r="AP8" s="47"/>
      <c r="AQ8" s="47"/>
      <c r="AR8" s="47"/>
      <c r="AS8" s="47"/>
      <c r="AT8" s="43">
        <f>データ!S6</f>
        <v>17</v>
      </c>
      <c r="AU8" s="43"/>
      <c r="AV8" s="43"/>
      <c r="AW8" s="43"/>
      <c r="AX8" s="43"/>
      <c r="AY8" s="43"/>
      <c r="AZ8" s="43"/>
      <c r="BA8" s="43"/>
      <c r="BB8" s="43">
        <f>データ!T6</f>
        <v>364.88</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98.44</v>
      </c>
      <c r="Q10" s="43"/>
      <c r="R10" s="43"/>
      <c r="S10" s="43"/>
      <c r="T10" s="43"/>
      <c r="U10" s="43"/>
      <c r="V10" s="43"/>
      <c r="W10" s="43">
        <f>データ!P6</f>
        <v>84.04</v>
      </c>
      <c r="X10" s="43"/>
      <c r="Y10" s="43"/>
      <c r="Z10" s="43"/>
      <c r="AA10" s="43"/>
      <c r="AB10" s="43"/>
      <c r="AC10" s="43"/>
      <c r="AD10" s="47">
        <f>データ!Q6</f>
        <v>3240</v>
      </c>
      <c r="AE10" s="47"/>
      <c r="AF10" s="47"/>
      <c r="AG10" s="47"/>
      <c r="AH10" s="47"/>
      <c r="AI10" s="47"/>
      <c r="AJ10" s="47"/>
      <c r="AK10" s="2"/>
      <c r="AL10" s="47">
        <f>データ!U6</f>
        <v>6072</v>
      </c>
      <c r="AM10" s="47"/>
      <c r="AN10" s="47"/>
      <c r="AO10" s="47"/>
      <c r="AP10" s="47"/>
      <c r="AQ10" s="47"/>
      <c r="AR10" s="47"/>
      <c r="AS10" s="47"/>
      <c r="AT10" s="43">
        <f>データ!V6</f>
        <v>2.83</v>
      </c>
      <c r="AU10" s="43"/>
      <c r="AV10" s="43"/>
      <c r="AW10" s="43"/>
      <c r="AX10" s="43"/>
      <c r="AY10" s="43"/>
      <c r="AZ10" s="43"/>
      <c r="BA10" s="43"/>
      <c r="BB10" s="43">
        <f>データ!W6</f>
        <v>2145.58</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53635</v>
      </c>
      <c r="D6" s="31">
        <f t="shared" si="3"/>
        <v>47</v>
      </c>
      <c r="E6" s="31">
        <f t="shared" si="3"/>
        <v>17</v>
      </c>
      <c r="F6" s="31">
        <f t="shared" si="3"/>
        <v>1</v>
      </c>
      <c r="G6" s="31">
        <f t="shared" si="3"/>
        <v>0</v>
      </c>
      <c r="H6" s="31" t="str">
        <f t="shared" si="3"/>
        <v>秋田県　八郎潟町</v>
      </c>
      <c r="I6" s="31" t="str">
        <f t="shared" si="3"/>
        <v>法非適用</v>
      </c>
      <c r="J6" s="31" t="str">
        <f t="shared" si="3"/>
        <v>下水道事業</v>
      </c>
      <c r="K6" s="31" t="str">
        <f t="shared" si="3"/>
        <v>公共下水道</v>
      </c>
      <c r="L6" s="31" t="str">
        <f t="shared" si="3"/>
        <v>Cd2</v>
      </c>
      <c r="M6" s="32" t="str">
        <f t="shared" si="3"/>
        <v>-</v>
      </c>
      <c r="N6" s="32" t="str">
        <f t="shared" si="3"/>
        <v>該当数値なし</v>
      </c>
      <c r="O6" s="32">
        <f t="shared" si="3"/>
        <v>98.44</v>
      </c>
      <c r="P6" s="32">
        <f t="shared" si="3"/>
        <v>84.04</v>
      </c>
      <c r="Q6" s="32">
        <f t="shared" si="3"/>
        <v>3240</v>
      </c>
      <c r="R6" s="32">
        <f t="shared" si="3"/>
        <v>6203</v>
      </c>
      <c r="S6" s="32">
        <f t="shared" si="3"/>
        <v>17</v>
      </c>
      <c r="T6" s="32">
        <f t="shared" si="3"/>
        <v>364.88</v>
      </c>
      <c r="U6" s="32">
        <f t="shared" si="3"/>
        <v>6072</v>
      </c>
      <c r="V6" s="32">
        <f t="shared" si="3"/>
        <v>2.83</v>
      </c>
      <c r="W6" s="32">
        <f t="shared" si="3"/>
        <v>2145.58</v>
      </c>
      <c r="X6" s="33">
        <f>IF(X7="",NA(),X7)</f>
        <v>51.19</v>
      </c>
      <c r="Y6" s="33">
        <f t="shared" ref="Y6:AG6" si="4">IF(Y7="",NA(),Y7)</f>
        <v>33.119999999999997</v>
      </c>
      <c r="Z6" s="33">
        <f t="shared" si="4"/>
        <v>44.57</v>
      </c>
      <c r="AA6" s="33">
        <f t="shared" si="4"/>
        <v>56.73</v>
      </c>
      <c r="AB6" s="33">
        <f t="shared" si="4"/>
        <v>53.5</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2743.11</v>
      </c>
      <c r="BF6" s="33">
        <f t="shared" ref="BF6:BN6" si="7">IF(BF7="",NA(),BF7)</f>
        <v>2756.23</v>
      </c>
      <c r="BG6" s="33">
        <f t="shared" si="7"/>
        <v>2510.2600000000002</v>
      </c>
      <c r="BH6" s="33">
        <f t="shared" si="7"/>
        <v>2283.39</v>
      </c>
      <c r="BI6" s="33">
        <f t="shared" si="7"/>
        <v>658.29</v>
      </c>
      <c r="BJ6" s="33">
        <f t="shared" si="7"/>
        <v>1365.62</v>
      </c>
      <c r="BK6" s="33">
        <f t="shared" si="7"/>
        <v>1309.43</v>
      </c>
      <c r="BL6" s="33">
        <f t="shared" si="7"/>
        <v>1306.92</v>
      </c>
      <c r="BM6" s="33">
        <f t="shared" si="7"/>
        <v>1203.71</v>
      </c>
      <c r="BN6" s="33">
        <f t="shared" si="7"/>
        <v>1162.3599999999999</v>
      </c>
      <c r="BO6" s="32" t="str">
        <f>IF(BO7="","",IF(BO7="-","【-】","【"&amp;SUBSTITUTE(TEXT(BO7,"#,##0.00"),"-","△")&amp;"】"))</f>
        <v>【763.62】</v>
      </c>
      <c r="BP6" s="33">
        <f>IF(BP7="",NA(),BP7)</f>
        <v>48.31</v>
      </c>
      <c r="BQ6" s="33">
        <f t="shared" ref="BQ6:BY6" si="8">IF(BQ7="",NA(),BQ7)</f>
        <v>48.47</v>
      </c>
      <c r="BR6" s="33">
        <f t="shared" si="8"/>
        <v>55.79</v>
      </c>
      <c r="BS6" s="33">
        <f t="shared" si="8"/>
        <v>55.23</v>
      </c>
      <c r="BT6" s="33">
        <f t="shared" si="8"/>
        <v>56.41</v>
      </c>
      <c r="BU6" s="33">
        <f t="shared" si="8"/>
        <v>65.98</v>
      </c>
      <c r="BV6" s="33">
        <f t="shared" si="8"/>
        <v>67.59</v>
      </c>
      <c r="BW6" s="33">
        <f t="shared" si="8"/>
        <v>68.510000000000005</v>
      </c>
      <c r="BX6" s="33">
        <f t="shared" si="8"/>
        <v>69.739999999999995</v>
      </c>
      <c r="BY6" s="33">
        <f t="shared" si="8"/>
        <v>68.209999999999994</v>
      </c>
      <c r="BZ6" s="32" t="str">
        <f>IF(BZ7="","",IF(BZ7="-","【-】","【"&amp;SUBSTITUTE(TEXT(BZ7,"#,##0.00"),"-","△")&amp;"】"))</f>
        <v>【98.53】</v>
      </c>
      <c r="CA6" s="33">
        <f>IF(CA7="",NA(),CA7)</f>
        <v>325.13</v>
      </c>
      <c r="CB6" s="33">
        <f t="shared" ref="CB6:CJ6" si="9">IF(CB7="",NA(),CB7)</f>
        <v>321.75</v>
      </c>
      <c r="CC6" s="33">
        <f t="shared" si="9"/>
        <v>280.33</v>
      </c>
      <c r="CD6" s="33">
        <f t="shared" si="9"/>
        <v>290.89</v>
      </c>
      <c r="CE6" s="33">
        <f t="shared" si="9"/>
        <v>286.2</v>
      </c>
      <c r="CF6" s="33">
        <f t="shared" si="9"/>
        <v>258.83</v>
      </c>
      <c r="CG6" s="33">
        <f t="shared" si="9"/>
        <v>251.88</v>
      </c>
      <c r="CH6" s="33">
        <f t="shared" si="9"/>
        <v>247.43</v>
      </c>
      <c r="CI6" s="33">
        <f t="shared" si="9"/>
        <v>248.89</v>
      </c>
      <c r="CJ6" s="33">
        <f t="shared" si="9"/>
        <v>250.84</v>
      </c>
      <c r="CK6" s="32" t="str">
        <f>IF(CK7="","",IF(CK7="-","【-】","【"&amp;SUBSTITUTE(TEXT(CK7,"#,##0.00"),"-","△")&amp;"】"))</f>
        <v>【139.70】</v>
      </c>
      <c r="CL6" s="33" t="str">
        <f>IF(CL7="",NA(),CL7)</f>
        <v>-</v>
      </c>
      <c r="CM6" s="33" t="str">
        <f t="shared" ref="CM6:CU6" si="10">IF(CM7="",NA(),CM7)</f>
        <v>-</v>
      </c>
      <c r="CN6" s="33" t="str">
        <f t="shared" si="10"/>
        <v>-</v>
      </c>
      <c r="CO6" s="33" t="str">
        <f t="shared" si="10"/>
        <v>-</v>
      </c>
      <c r="CP6" s="33" t="str">
        <f t="shared" si="10"/>
        <v>-</v>
      </c>
      <c r="CQ6" s="33">
        <f t="shared" si="10"/>
        <v>50.74</v>
      </c>
      <c r="CR6" s="33">
        <f t="shared" si="10"/>
        <v>49.29</v>
      </c>
      <c r="CS6" s="33">
        <f t="shared" si="10"/>
        <v>50.32</v>
      </c>
      <c r="CT6" s="33">
        <f t="shared" si="10"/>
        <v>49.89</v>
      </c>
      <c r="CU6" s="33">
        <f t="shared" si="10"/>
        <v>49.39</v>
      </c>
      <c r="CV6" s="32" t="str">
        <f>IF(CV7="","",IF(CV7="-","【-】","【"&amp;SUBSTITUTE(TEXT(CV7,"#,##0.00"),"-","△")&amp;"】"))</f>
        <v>【60.01】</v>
      </c>
      <c r="CW6" s="33">
        <f>IF(CW7="",NA(),CW7)</f>
        <v>81.55</v>
      </c>
      <c r="CX6" s="33">
        <f t="shared" ref="CX6:DF6" si="11">IF(CX7="",NA(),CX7)</f>
        <v>82.19</v>
      </c>
      <c r="CY6" s="33">
        <f t="shared" si="11"/>
        <v>87.75</v>
      </c>
      <c r="CZ6" s="33">
        <f t="shared" si="11"/>
        <v>90.53</v>
      </c>
      <c r="DA6" s="33">
        <f t="shared" si="11"/>
        <v>90.78</v>
      </c>
      <c r="DB6" s="33">
        <f t="shared" si="11"/>
        <v>85.1</v>
      </c>
      <c r="DC6" s="33">
        <f t="shared" si="11"/>
        <v>84.31</v>
      </c>
      <c r="DD6" s="33">
        <f t="shared" si="11"/>
        <v>84.57</v>
      </c>
      <c r="DE6" s="33">
        <f t="shared" si="11"/>
        <v>84.73</v>
      </c>
      <c r="DF6" s="33">
        <f t="shared" si="11"/>
        <v>83.96</v>
      </c>
      <c r="DG6" s="32" t="str">
        <f>IF(DG7="","",IF(DG7="-","【-】","【"&amp;SUBSTITUTE(TEXT(DG7,"#,##0.00"),"-","△")&amp;"】"))</f>
        <v>【94.73】</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0.09</v>
      </c>
      <c r="EJ6" s="33">
        <f t="shared" si="14"/>
        <v>7.0000000000000007E-2</v>
      </c>
      <c r="EK6" s="33">
        <f t="shared" si="14"/>
        <v>0.14000000000000001</v>
      </c>
      <c r="EL6" s="33">
        <f t="shared" si="14"/>
        <v>0.03</v>
      </c>
      <c r="EM6" s="33">
        <f t="shared" si="14"/>
        <v>0.15</v>
      </c>
      <c r="EN6" s="32" t="str">
        <f>IF(EN7="","",IF(EN7="-","【-】","【"&amp;SUBSTITUTE(TEXT(EN7,"#,##0.00"),"-","△")&amp;"】"))</f>
        <v>【0.23】</v>
      </c>
    </row>
    <row r="7" spans="1:144" s="34" customFormat="1">
      <c r="A7" s="26"/>
      <c r="B7" s="35">
        <v>2015</v>
      </c>
      <c r="C7" s="35">
        <v>53635</v>
      </c>
      <c r="D7" s="35">
        <v>47</v>
      </c>
      <c r="E7" s="35">
        <v>17</v>
      </c>
      <c r="F7" s="35">
        <v>1</v>
      </c>
      <c r="G7" s="35">
        <v>0</v>
      </c>
      <c r="H7" s="35" t="s">
        <v>96</v>
      </c>
      <c r="I7" s="35" t="s">
        <v>97</v>
      </c>
      <c r="J7" s="35" t="s">
        <v>98</v>
      </c>
      <c r="K7" s="35" t="s">
        <v>99</v>
      </c>
      <c r="L7" s="35" t="s">
        <v>100</v>
      </c>
      <c r="M7" s="36" t="s">
        <v>101</v>
      </c>
      <c r="N7" s="36" t="s">
        <v>102</v>
      </c>
      <c r="O7" s="36">
        <v>98.44</v>
      </c>
      <c r="P7" s="36">
        <v>84.04</v>
      </c>
      <c r="Q7" s="36">
        <v>3240</v>
      </c>
      <c r="R7" s="36">
        <v>6203</v>
      </c>
      <c r="S7" s="36">
        <v>17</v>
      </c>
      <c r="T7" s="36">
        <v>364.88</v>
      </c>
      <c r="U7" s="36">
        <v>6072</v>
      </c>
      <c r="V7" s="36">
        <v>2.83</v>
      </c>
      <c r="W7" s="36">
        <v>2145.58</v>
      </c>
      <c r="X7" s="36">
        <v>51.19</v>
      </c>
      <c r="Y7" s="36">
        <v>33.119999999999997</v>
      </c>
      <c r="Z7" s="36">
        <v>44.57</v>
      </c>
      <c r="AA7" s="36">
        <v>56.73</v>
      </c>
      <c r="AB7" s="36">
        <v>53.5</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2743.11</v>
      </c>
      <c r="BF7" s="36">
        <v>2756.23</v>
      </c>
      <c r="BG7" s="36">
        <v>2510.2600000000002</v>
      </c>
      <c r="BH7" s="36">
        <v>2283.39</v>
      </c>
      <c r="BI7" s="36">
        <v>658.29</v>
      </c>
      <c r="BJ7" s="36">
        <v>1365.62</v>
      </c>
      <c r="BK7" s="36">
        <v>1309.43</v>
      </c>
      <c r="BL7" s="36">
        <v>1306.92</v>
      </c>
      <c r="BM7" s="36">
        <v>1203.71</v>
      </c>
      <c r="BN7" s="36">
        <v>1162.3599999999999</v>
      </c>
      <c r="BO7" s="36">
        <v>763.62</v>
      </c>
      <c r="BP7" s="36">
        <v>48.31</v>
      </c>
      <c r="BQ7" s="36">
        <v>48.47</v>
      </c>
      <c r="BR7" s="36">
        <v>55.79</v>
      </c>
      <c r="BS7" s="36">
        <v>55.23</v>
      </c>
      <c r="BT7" s="36">
        <v>56.41</v>
      </c>
      <c r="BU7" s="36">
        <v>65.98</v>
      </c>
      <c r="BV7" s="36">
        <v>67.59</v>
      </c>
      <c r="BW7" s="36">
        <v>68.510000000000005</v>
      </c>
      <c r="BX7" s="36">
        <v>69.739999999999995</v>
      </c>
      <c r="BY7" s="36">
        <v>68.209999999999994</v>
      </c>
      <c r="BZ7" s="36">
        <v>98.53</v>
      </c>
      <c r="CA7" s="36">
        <v>325.13</v>
      </c>
      <c r="CB7" s="36">
        <v>321.75</v>
      </c>
      <c r="CC7" s="36">
        <v>280.33</v>
      </c>
      <c r="CD7" s="36">
        <v>290.89</v>
      </c>
      <c r="CE7" s="36">
        <v>286.2</v>
      </c>
      <c r="CF7" s="36">
        <v>258.83</v>
      </c>
      <c r="CG7" s="36">
        <v>251.88</v>
      </c>
      <c r="CH7" s="36">
        <v>247.43</v>
      </c>
      <c r="CI7" s="36">
        <v>248.89</v>
      </c>
      <c r="CJ7" s="36">
        <v>250.84</v>
      </c>
      <c r="CK7" s="36">
        <v>139.69999999999999</v>
      </c>
      <c r="CL7" s="36" t="s">
        <v>101</v>
      </c>
      <c r="CM7" s="36" t="s">
        <v>101</v>
      </c>
      <c r="CN7" s="36" t="s">
        <v>101</v>
      </c>
      <c r="CO7" s="36" t="s">
        <v>101</v>
      </c>
      <c r="CP7" s="36" t="s">
        <v>101</v>
      </c>
      <c r="CQ7" s="36">
        <v>50.74</v>
      </c>
      <c r="CR7" s="36">
        <v>49.29</v>
      </c>
      <c r="CS7" s="36">
        <v>50.32</v>
      </c>
      <c r="CT7" s="36">
        <v>49.89</v>
      </c>
      <c r="CU7" s="36">
        <v>49.39</v>
      </c>
      <c r="CV7" s="36">
        <v>60.01</v>
      </c>
      <c r="CW7" s="36">
        <v>81.55</v>
      </c>
      <c r="CX7" s="36">
        <v>82.19</v>
      </c>
      <c r="CY7" s="36">
        <v>87.75</v>
      </c>
      <c r="CZ7" s="36">
        <v>90.53</v>
      </c>
      <c r="DA7" s="36">
        <v>90.78</v>
      </c>
      <c r="DB7" s="36">
        <v>85.1</v>
      </c>
      <c r="DC7" s="36">
        <v>84.31</v>
      </c>
      <c r="DD7" s="36">
        <v>84.57</v>
      </c>
      <c r="DE7" s="36">
        <v>84.73</v>
      </c>
      <c r="DF7" s="36">
        <v>83.96</v>
      </c>
      <c r="DG7" s="36">
        <v>94.73</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0.09</v>
      </c>
      <c r="EJ7" s="36">
        <v>7.0000000000000007E-2</v>
      </c>
      <c r="EK7" s="36">
        <v>0.14000000000000001</v>
      </c>
      <c r="EL7" s="36">
        <v>0.03</v>
      </c>
      <c r="EM7" s="36">
        <v>0.15</v>
      </c>
      <c r="EN7" s="36">
        <v>0.23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testserver</cp:lastModifiedBy>
  <dcterms:created xsi:type="dcterms:W3CDTF">2017-02-08T02:45:08Z</dcterms:created>
  <dcterms:modified xsi:type="dcterms:W3CDTF">2017-02-20T05:56:22Z</dcterms:modified>
</cp:coreProperties>
</file>